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/>
  <mc:AlternateContent xmlns:mc="http://schemas.openxmlformats.org/markup-compatibility/2006">
    <mc:Choice Requires="x15">
      <x15ac:absPath xmlns:x15ac="http://schemas.microsoft.com/office/spreadsheetml/2010/11/ac" url="E:\23я  Семен\ПОБЕДИТЕЛЬ 22 я эксперт\ДОКУМЕНТЫ 26\"/>
    </mc:Choice>
  </mc:AlternateContent>
  <bookViews>
    <workbookView xWindow="0" yWindow="0" windowWidth="10230" windowHeight="10905"/>
  </bookViews>
  <sheets>
    <sheet name="11а" sheetId="3" r:id="rId1"/>
  </sheets>
  <calcPr calcId="152511"/>
</workbook>
</file>

<file path=xl/calcChain.xml><?xml version="1.0" encoding="utf-8"?>
<calcChain xmlns="http://schemas.openxmlformats.org/spreadsheetml/2006/main">
  <c r="F40" i="3" l="1"/>
  <c r="D40" i="3"/>
  <c r="F39" i="3"/>
  <c r="D39" i="3"/>
  <c r="F38" i="3"/>
  <c r="D38" i="3"/>
  <c r="H38" i="3" l="1"/>
  <c r="I38" i="3"/>
  <c r="J38" i="3"/>
  <c r="G38" i="3"/>
  <c r="T41" i="3" l="1"/>
  <c r="T40" i="3"/>
  <c r="T39" i="3"/>
  <c r="T38" i="3"/>
  <c r="O38" i="3" l="1"/>
  <c r="P38" i="3"/>
  <c r="Q38" i="3"/>
  <c r="R38" i="3"/>
  <c r="L38" i="3"/>
  <c r="M38" i="3"/>
  <c r="N38" i="3"/>
  <c r="K38" i="3"/>
  <c r="C4" i="3" l="1"/>
  <c r="D4" i="3"/>
</calcChain>
</file>

<file path=xl/sharedStrings.xml><?xml version="1.0" encoding="utf-8"?>
<sst xmlns="http://schemas.openxmlformats.org/spreadsheetml/2006/main" count="209" uniqueCount="90">
  <si>
    <t>Сводная таблица результатов диагностики личного развития обучающихся</t>
  </si>
  <si>
    <t>Показатели</t>
  </si>
  <si>
    <t>Сформированность познавательной активности</t>
  </si>
  <si>
    <t>Сформированность самостоятельности и ответственности</t>
  </si>
  <si>
    <t>Сформированность нравственных ценностей</t>
  </si>
  <si>
    <t>Сформированность социальной компетенции (уровень воспитанности)</t>
  </si>
  <si>
    <t>Методики</t>
  </si>
  <si>
    <t>Социометрия</t>
  </si>
  <si>
    <t>Экпертная оценка социальной компетентности (на основе методики Н.П.Капустина)</t>
  </si>
  <si>
    <t>№ п/п</t>
  </si>
  <si>
    <t>Фамилия и имя учащегося</t>
  </si>
  <si>
    <t>уровень</t>
  </si>
  <si>
    <t>баллы</t>
  </si>
  <si>
    <t>уровни</t>
  </si>
  <si>
    <t>Сформированность школьной мотивации</t>
  </si>
  <si>
    <t>3 уровень</t>
  </si>
  <si>
    <t>2 уровень</t>
  </si>
  <si>
    <t>1 уровень</t>
  </si>
  <si>
    <t>0 уровень</t>
  </si>
  <si>
    <t>высокий</t>
  </si>
  <si>
    <t>хороший</t>
  </si>
  <si>
    <t>средний</t>
  </si>
  <si>
    <t>низкий</t>
  </si>
  <si>
    <t>Ориетировочная минимальная диагн-ая программа изучения проявления формирующего нравственного деятельно-волевого характера подростков Шилова М.И.</t>
  </si>
  <si>
    <t>принятый</t>
  </si>
  <si>
    <t>предпочитаемые</t>
  </si>
  <si>
    <t>изолированные</t>
  </si>
  <si>
    <t>высокий уровень</t>
  </si>
  <si>
    <t>средний уровень</t>
  </si>
  <si>
    <t>низкий уровень</t>
  </si>
  <si>
    <t xml:space="preserve">1 уровень </t>
  </si>
  <si>
    <t xml:space="preserve">хороший </t>
  </si>
  <si>
    <t>Итоги</t>
  </si>
  <si>
    <t>В. П. Прядеин</t>
  </si>
  <si>
    <t>Методика «Экспресс-диагностика ответственности» (В.П. Прядеин)</t>
  </si>
  <si>
    <t>Методика «Направленность на приобретение знаний» Ильин Е.П., Курдюкова Н.А</t>
  </si>
  <si>
    <t xml:space="preserve">Н.А Курдюкова </t>
  </si>
  <si>
    <t>Звезда</t>
  </si>
  <si>
    <t>Диагностика уровня познавательной активности Щукина Г.И ,Шамова Т.И</t>
  </si>
  <si>
    <t xml:space="preserve">средний </t>
  </si>
  <si>
    <t>очень низкий</t>
  </si>
  <si>
    <t>Батов Артур</t>
  </si>
  <si>
    <t>Гайбадуллина Карина</t>
  </si>
  <si>
    <t>Галенко Глеб</t>
  </si>
  <si>
    <t>Глушаков Глеб</t>
  </si>
  <si>
    <t>Емельянова Светлана</t>
  </si>
  <si>
    <t>Ефремова Алиса</t>
  </si>
  <si>
    <t>Заитова Регина</t>
  </si>
  <si>
    <t>Канавцев Олег</t>
  </si>
  <si>
    <t>Канатбеков Максим</t>
  </si>
  <si>
    <t>Колсусиди Аркадий</t>
  </si>
  <si>
    <t>Лисник Мирелла</t>
  </si>
  <si>
    <t>Магафуров Марк</t>
  </si>
  <si>
    <t>Марчева София</t>
  </si>
  <si>
    <t>Миронова Надежда</t>
  </si>
  <si>
    <t>Начарова Арина</t>
  </si>
  <si>
    <t>Прудников Максим</t>
  </si>
  <si>
    <t>Рейт Егор</t>
  </si>
  <si>
    <t>Солодовникова Полина</t>
  </si>
  <si>
    <t>Тайманова Эвелина</t>
  </si>
  <si>
    <t>Тукачев Ярослав</t>
  </si>
  <si>
    <t>Уляшева Маргарита</t>
  </si>
  <si>
    <t>Фролова Дарья</t>
  </si>
  <si>
    <t>Чарков Владимир</t>
  </si>
  <si>
    <t>Чемакина Карина</t>
  </si>
  <si>
    <t>Черепанова Виктория</t>
  </si>
  <si>
    <t>Штепин Семен</t>
  </si>
  <si>
    <t>предпочитаемый</t>
  </si>
  <si>
    <t>8.00</t>
  </si>
  <si>
    <t>62.00</t>
  </si>
  <si>
    <t>7.00</t>
  </si>
  <si>
    <t>71.00</t>
  </si>
  <si>
    <t>10.00</t>
  </si>
  <si>
    <t>63.00</t>
  </si>
  <si>
    <t>6.00</t>
  </si>
  <si>
    <t>9.00</t>
  </si>
  <si>
    <t>61.00</t>
  </si>
  <si>
    <t>59.99</t>
  </si>
  <si>
    <t>64.00</t>
  </si>
  <si>
    <t>56.00</t>
  </si>
  <si>
    <t>73.00</t>
  </si>
  <si>
    <t>67.00</t>
  </si>
  <si>
    <t>12.00</t>
  </si>
  <si>
    <t>65.00</t>
  </si>
  <si>
    <t>58.99</t>
  </si>
  <si>
    <t>54.00</t>
  </si>
  <si>
    <t>66.00</t>
  </si>
  <si>
    <t>55.00</t>
  </si>
  <si>
    <t>изолированный</t>
  </si>
  <si>
    <t>звезда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</si>
</sst>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3" borderId="0" xfId="0" applyFill="1"/>
    <xf numFmtId="0" fontId="2" fillId="0" borderId="1" xfId="0" applyFont="1" applyBorder="1"/>
    <xf numFmtId="0" fontId="2" fillId="4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2" fillId="7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0" xfId="0" applyFill="1"/>
    <xf numFmtId="0" fontId="0" fillId="4" borderId="1" xfId="0" applyFill="1" applyBorder="1"/>
    <xf numFmtId="0" fontId="2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2" fillId="8" borderId="3" xfId="0" applyFont="1" applyFill="1" applyBorder="1" applyAlignment="1">
      <alignment horizontal="center" vertical="center"/>
    </xf>
    <xf numFmtId="0" fontId="0" fillId="8" borderId="3" xfId="0" applyFill="1" applyBorder="1"/>
    <xf numFmtId="0" fontId="0" fillId="6" borderId="6" xfId="0" applyFill="1" applyBorder="1"/>
    <xf numFmtId="0" fontId="0" fillId="7" borderId="6" xfId="0" applyFill="1" applyBorder="1"/>
    <xf numFmtId="0" fontId="0" fillId="4" borderId="6" xfId="0" applyFill="1" applyBorder="1"/>
    <xf numFmtId="0" fontId="0" fillId="0" borderId="6" xfId="0" applyBorder="1"/>
    <xf numFmtId="0" fontId="0" fillId="8" borderId="7" xfId="0" applyFill="1" applyBorder="1"/>
    <xf numFmtId="0" fontId="0" fillId="8" borderId="6" xfId="0" applyFill="1" applyBorder="1"/>
    <xf numFmtId="0" fontId="0" fillId="0" borderId="8" xfId="0" applyBorder="1"/>
    <xf numFmtId="0" fontId="0" fillId="0" borderId="0" xfId="0" applyBorder="1"/>
    <xf numFmtId="0" fontId="2" fillId="9" borderId="9" xfId="0" applyFont="1" applyFill="1" applyBorder="1"/>
    <xf numFmtId="0" fontId="2" fillId="9" borderId="10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5" borderId="1" xfId="0" applyFont="1" applyFill="1" applyBorder="1"/>
    <xf numFmtId="0" fontId="2" fillId="4" borderId="3" xfId="0" applyFont="1" applyFill="1" applyBorder="1" applyAlignment="1">
      <alignment horizontal="center" vertical="center"/>
    </xf>
    <xf numFmtId="0" fontId="0" fillId="2" borderId="1" xfId="0" applyFill="1" applyBorder="1"/>
    <xf numFmtId="0" fontId="2" fillId="2" borderId="1" xfId="0" applyFont="1" applyFill="1" applyBorder="1"/>
    <xf numFmtId="0" fontId="0" fillId="4" borderId="2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9" borderId="11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645584</xdr:colOff>
      <xdr:row>29</xdr:row>
      <xdr:rowOff>105832</xdr:rowOff>
    </xdr:from>
    <xdr:to>
      <xdr:col>1</xdr:col>
      <xdr:colOff>1248834</xdr:colOff>
      <xdr:row>30</xdr:row>
      <xdr:rowOff>105833</xdr:rowOff>
    </xdr:to>
    <xdr:sp macro="" textlink="">
      <xdr:nvSpPr>
        <xdr:cNvPr id="2" name="4-конечная звезда 1"/>
        <xdr:cNvSpPr/>
      </xdr:nvSpPr>
      <xdr:spPr>
        <a:xfrm>
          <a:off x="941917" y="7059082"/>
          <a:ext cx="603250" cy="190501"/>
        </a:xfrm>
        <a:prstGeom prst="star4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G493"/>
  <sheetViews>
    <sheetView tabSelected="1" topLeftCell="A4" zoomScale="90" zoomScaleNormal="90" workbookViewId="0">
      <pane xSplit="2" topLeftCell="F1" activePane="topRight" state="frozen"/>
      <selection activeCell="A4" sqref="A4"/>
      <selection pane="topRight" activeCell="B37" sqref="B37:B42"/>
    </sheetView>
  </sheetViews>
  <sheetFormatPr defaultRowHeight="15" x14ac:dyDescent="0.25"/>
  <cols>
    <col min="1" max="1" width="4.42578125" customWidth="1"/>
    <col min="2" max="2" width="25.140625" customWidth="1"/>
    <col min="3" max="3" width="18.85546875" customWidth="1"/>
    <col min="4" max="4" width="20" customWidth="1"/>
    <col min="5" max="5" width="20" style="15" customWidth="1"/>
    <col min="6" max="6" width="20.5703125" style="15" customWidth="1"/>
    <col min="7" max="7" width="20.5703125" customWidth="1"/>
    <col min="8" max="10" width="16.42578125" customWidth="1"/>
    <col min="11" max="11" width="17.28515625" customWidth="1"/>
    <col min="12" max="12" width="10" bestFit="1" customWidth="1"/>
    <col min="13" max="15" width="12" customWidth="1"/>
    <col min="16" max="18" width="12.7109375" customWidth="1"/>
    <col min="19" max="19" width="18.85546875" customWidth="1"/>
    <col min="20" max="20" width="16.140625" customWidth="1"/>
    <col min="22" max="22" width="26.5703125" customWidth="1"/>
  </cols>
  <sheetData>
    <row r="1" spans="1:33" ht="18.75" x14ac:dyDescent="0.3">
      <c r="B1" s="56" t="s">
        <v>0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</row>
    <row r="2" spans="1:33" ht="60" customHeight="1" x14ac:dyDescent="0.25">
      <c r="A2" s="58" t="s">
        <v>1</v>
      </c>
      <c r="B2" s="58"/>
      <c r="C2" s="60" t="s">
        <v>14</v>
      </c>
      <c r="D2" s="60"/>
      <c r="E2" s="59" t="s">
        <v>3</v>
      </c>
      <c r="F2" s="59"/>
      <c r="G2" s="37" t="s">
        <v>2</v>
      </c>
      <c r="H2" s="38"/>
      <c r="I2" s="38"/>
      <c r="J2" s="39"/>
      <c r="K2" s="61" t="s">
        <v>4</v>
      </c>
      <c r="L2" s="61"/>
      <c r="M2" s="61"/>
      <c r="N2" s="61"/>
      <c r="O2" s="40" t="s">
        <v>5</v>
      </c>
      <c r="P2" s="41"/>
      <c r="Q2" s="41"/>
      <c r="R2" s="41"/>
      <c r="S2" s="41"/>
      <c r="T2" s="42"/>
      <c r="U2" s="2"/>
      <c r="V2" s="2"/>
    </row>
    <row r="3" spans="1:33" ht="63" customHeight="1" x14ac:dyDescent="0.25">
      <c r="A3" s="58" t="s">
        <v>6</v>
      </c>
      <c r="B3" s="58"/>
      <c r="C3" s="60" t="s">
        <v>35</v>
      </c>
      <c r="D3" s="60"/>
      <c r="E3" s="59" t="s">
        <v>34</v>
      </c>
      <c r="F3" s="59"/>
      <c r="G3" s="37" t="s">
        <v>38</v>
      </c>
      <c r="H3" s="38"/>
      <c r="I3" s="38"/>
      <c r="J3" s="39"/>
      <c r="K3" s="61" t="s">
        <v>23</v>
      </c>
      <c r="L3" s="61"/>
      <c r="M3" s="61"/>
      <c r="N3" s="61"/>
      <c r="O3" s="42" t="s">
        <v>8</v>
      </c>
      <c r="P3" s="44"/>
      <c r="Q3" s="44"/>
      <c r="R3" s="44"/>
      <c r="S3" s="45" t="s">
        <v>7</v>
      </c>
      <c r="T3" s="46"/>
    </row>
    <row r="4" spans="1:33" s="3" customFormat="1" ht="30" x14ac:dyDescent="0.25">
      <c r="A4" s="7" t="s">
        <v>9</v>
      </c>
      <c r="B4" s="8" t="s">
        <v>10</v>
      </c>
      <c r="C4" s="9" t="str">
        <f t="shared" ref="C4:D4" si="0">E4</f>
        <v>баллы</v>
      </c>
      <c r="D4" s="9" t="str">
        <f t="shared" si="0"/>
        <v>уровни</v>
      </c>
      <c r="E4" s="13" t="s">
        <v>12</v>
      </c>
      <c r="F4" s="13" t="s">
        <v>13</v>
      </c>
      <c r="G4" s="34" t="s">
        <v>19</v>
      </c>
      <c r="H4" s="10" t="s">
        <v>39</v>
      </c>
      <c r="I4" s="10" t="s">
        <v>22</v>
      </c>
      <c r="J4" s="10" t="s">
        <v>40</v>
      </c>
      <c r="K4" s="11" t="s">
        <v>15</v>
      </c>
      <c r="L4" s="11" t="s">
        <v>16</v>
      </c>
      <c r="M4" s="11" t="s">
        <v>17</v>
      </c>
      <c r="N4" s="11" t="s">
        <v>18</v>
      </c>
      <c r="O4" s="19" t="s">
        <v>19</v>
      </c>
      <c r="P4" s="17" t="s">
        <v>20</v>
      </c>
      <c r="Q4" s="17" t="s">
        <v>21</v>
      </c>
      <c r="R4" s="17" t="s">
        <v>22</v>
      </c>
      <c r="S4" s="50" t="s">
        <v>11</v>
      </c>
      <c r="T4" s="51"/>
    </row>
    <row r="5" spans="1:33" x14ac:dyDescent="0.25">
      <c r="A5">
        <v>1</v>
      </c>
      <c r="B5" t="s">
        <v>41</v>
      </c>
      <c r="C5" s="35" t="s">
        <v>68</v>
      </c>
      <c r="D5" s="35" t="s">
        <v>28</v>
      </c>
      <c r="E5" s="14" t="s">
        <v>69</v>
      </c>
      <c r="F5" s="14" t="s">
        <v>27</v>
      </c>
      <c r="G5" s="16"/>
      <c r="H5" s="16">
        <v>1</v>
      </c>
      <c r="I5" s="16"/>
      <c r="J5" s="16"/>
      <c r="K5" s="1"/>
      <c r="L5" s="1">
        <v>1</v>
      </c>
      <c r="M5" s="1"/>
      <c r="N5" s="1"/>
      <c r="O5" s="20"/>
      <c r="P5" s="18"/>
      <c r="Q5" s="18">
        <v>1</v>
      </c>
      <c r="R5" s="18"/>
      <c r="S5" s="43" t="s">
        <v>67</v>
      </c>
      <c r="T5" s="43"/>
    </row>
    <row r="6" spans="1:33" x14ac:dyDescent="0.25">
      <c r="A6">
        <v>2</v>
      </c>
      <c r="B6" t="s">
        <v>42</v>
      </c>
      <c r="C6" s="35" t="s">
        <v>70</v>
      </c>
      <c r="D6" s="35" t="s">
        <v>28</v>
      </c>
      <c r="E6" s="14" t="s">
        <v>71</v>
      </c>
      <c r="F6" s="14" t="s">
        <v>27</v>
      </c>
      <c r="G6" s="16">
        <v>1</v>
      </c>
      <c r="H6" s="16"/>
      <c r="I6" s="16"/>
      <c r="J6" s="16"/>
      <c r="K6" s="1">
        <v>1</v>
      </c>
      <c r="L6" s="1"/>
      <c r="M6" s="1"/>
      <c r="N6" s="1"/>
      <c r="O6" s="20">
        <v>1</v>
      </c>
      <c r="P6" s="18"/>
      <c r="Q6" s="18"/>
      <c r="R6" s="18"/>
      <c r="S6" s="43" t="s">
        <v>24</v>
      </c>
      <c r="T6" s="43"/>
    </row>
    <row r="7" spans="1:33" x14ac:dyDescent="0.25">
      <c r="A7">
        <v>3</v>
      </c>
      <c r="B7" t="s">
        <v>43</v>
      </c>
      <c r="C7" s="35" t="s">
        <v>72</v>
      </c>
      <c r="D7" s="35" t="s">
        <v>27</v>
      </c>
      <c r="E7" s="14" t="s">
        <v>73</v>
      </c>
      <c r="F7" s="14" t="s">
        <v>27</v>
      </c>
      <c r="G7" s="16"/>
      <c r="H7" s="16"/>
      <c r="I7" s="16">
        <v>1</v>
      </c>
      <c r="J7" s="16"/>
      <c r="K7" s="1"/>
      <c r="L7" s="1"/>
      <c r="M7" s="1">
        <v>1</v>
      </c>
      <c r="N7" s="1"/>
      <c r="O7" s="20"/>
      <c r="P7" s="18"/>
      <c r="Q7" s="18"/>
      <c r="R7" s="18">
        <v>1</v>
      </c>
      <c r="S7" s="43" t="s">
        <v>24</v>
      </c>
      <c r="T7" s="43"/>
    </row>
    <row r="8" spans="1:33" x14ac:dyDescent="0.25">
      <c r="A8">
        <v>4</v>
      </c>
      <c r="B8" t="s">
        <v>44</v>
      </c>
      <c r="C8" s="35" t="s">
        <v>74</v>
      </c>
      <c r="D8" s="35" t="s">
        <v>28</v>
      </c>
      <c r="E8" s="14" t="s">
        <v>73</v>
      </c>
      <c r="F8" s="14" t="s">
        <v>27</v>
      </c>
      <c r="G8" s="16"/>
      <c r="H8" s="16"/>
      <c r="I8" s="16"/>
      <c r="J8" s="16"/>
      <c r="K8" s="1"/>
      <c r="L8" s="1"/>
      <c r="M8" s="1"/>
      <c r="N8" s="1"/>
      <c r="O8" s="20"/>
      <c r="P8" s="18"/>
      <c r="Q8" s="18"/>
      <c r="R8" s="18"/>
      <c r="S8" s="43"/>
      <c r="T8" s="43"/>
    </row>
    <row r="9" spans="1:33" x14ac:dyDescent="0.25">
      <c r="A9">
        <v>5</v>
      </c>
      <c r="B9" t="s">
        <v>45</v>
      </c>
      <c r="C9" s="35" t="s">
        <v>75</v>
      </c>
      <c r="D9" s="35" t="s">
        <v>27</v>
      </c>
      <c r="E9" s="14" t="s">
        <v>69</v>
      </c>
      <c r="F9" s="14" t="s">
        <v>27</v>
      </c>
      <c r="G9" s="16"/>
      <c r="H9" s="16">
        <v>1</v>
      </c>
      <c r="I9" s="16"/>
      <c r="J9" s="16"/>
      <c r="K9" s="1"/>
      <c r="L9" s="1">
        <v>1</v>
      </c>
      <c r="M9" s="1"/>
      <c r="N9" s="1"/>
      <c r="O9" s="20"/>
      <c r="P9" s="18"/>
      <c r="Q9" s="18">
        <v>1</v>
      </c>
      <c r="R9" s="18"/>
      <c r="S9" s="43" t="s">
        <v>24</v>
      </c>
      <c r="T9" s="43"/>
    </row>
    <row r="10" spans="1:33" x14ac:dyDescent="0.25">
      <c r="A10">
        <v>6</v>
      </c>
      <c r="B10" t="s">
        <v>46</v>
      </c>
      <c r="C10" s="35" t="s">
        <v>72</v>
      </c>
      <c r="D10" s="35" t="s">
        <v>27</v>
      </c>
      <c r="E10" s="14" t="s">
        <v>76</v>
      </c>
      <c r="F10" s="14" t="s">
        <v>27</v>
      </c>
      <c r="G10" s="16">
        <v>1</v>
      </c>
      <c r="H10" s="16"/>
      <c r="I10" s="16"/>
      <c r="J10" s="16"/>
      <c r="K10" s="1"/>
      <c r="L10" s="1">
        <v>1</v>
      </c>
      <c r="M10" s="1"/>
      <c r="N10" s="1"/>
      <c r="O10" s="20"/>
      <c r="P10" s="18">
        <v>1</v>
      </c>
      <c r="Q10" s="18"/>
      <c r="R10" s="18"/>
      <c r="S10" s="43" t="s">
        <v>88</v>
      </c>
      <c r="T10" s="43"/>
    </row>
    <row r="11" spans="1:33" x14ac:dyDescent="0.25">
      <c r="A11">
        <v>7</v>
      </c>
      <c r="B11" t="s">
        <v>47</v>
      </c>
      <c r="C11" s="35" t="s">
        <v>68</v>
      </c>
      <c r="D11" s="35" t="s">
        <v>28</v>
      </c>
      <c r="E11" s="14" t="s">
        <v>77</v>
      </c>
      <c r="F11" s="14" t="s">
        <v>28</v>
      </c>
      <c r="G11" s="16">
        <v>1</v>
      </c>
      <c r="H11" s="16"/>
      <c r="I11" s="16"/>
      <c r="J11" s="16"/>
      <c r="K11" s="1">
        <v>1</v>
      </c>
      <c r="L11" s="1"/>
      <c r="M11" s="1"/>
      <c r="N11" s="1"/>
      <c r="O11" s="20"/>
      <c r="P11" s="18">
        <v>1</v>
      </c>
      <c r="Q11" s="18"/>
      <c r="R11" s="18"/>
      <c r="S11" s="43" t="s">
        <v>67</v>
      </c>
      <c r="T11" s="43"/>
    </row>
    <row r="12" spans="1:33" x14ac:dyDescent="0.25">
      <c r="A12">
        <v>8</v>
      </c>
      <c r="B12" t="s">
        <v>48</v>
      </c>
      <c r="C12" s="35" t="s">
        <v>70</v>
      </c>
      <c r="D12" s="35" t="s">
        <v>28</v>
      </c>
      <c r="E12" s="14" t="s">
        <v>78</v>
      </c>
      <c r="F12" s="14" t="s">
        <v>27</v>
      </c>
      <c r="G12" s="16"/>
      <c r="H12" s="16"/>
      <c r="I12" s="16"/>
      <c r="J12" s="16"/>
      <c r="K12" s="1"/>
      <c r="L12" s="1"/>
      <c r="M12" s="1"/>
      <c r="N12" s="1"/>
      <c r="O12" s="20"/>
      <c r="P12" s="18"/>
      <c r="Q12" s="18"/>
      <c r="R12" s="18"/>
      <c r="S12" s="43"/>
      <c r="T12" s="43"/>
    </row>
    <row r="13" spans="1:33" x14ac:dyDescent="0.25">
      <c r="A13">
        <v>9</v>
      </c>
      <c r="B13" t="s">
        <v>49</v>
      </c>
      <c r="C13" s="35" t="s">
        <v>74</v>
      </c>
      <c r="D13" s="35" t="s">
        <v>28</v>
      </c>
      <c r="E13" s="14" t="s">
        <v>79</v>
      </c>
      <c r="F13" s="14" t="s">
        <v>28</v>
      </c>
      <c r="G13" s="16"/>
      <c r="H13" s="16"/>
      <c r="I13" s="16">
        <v>1</v>
      </c>
      <c r="J13" s="16"/>
      <c r="K13" s="1"/>
      <c r="L13" s="1"/>
      <c r="M13" s="1">
        <v>1</v>
      </c>
      <c r="N13" s="1"/>
      <c r="O13" s="20"/>
      <c r="P13" s="18"/>
      <c r="Q13" s="18"/>
      <c r="R13" s="18">
        <v>1</v>
      </c>
      <c r="S13" s="43" t="s">
        <v>89</v>
      </c>
      <c r="T13" s="43"/>
    </row>
    <row r="14" spans="1:33" x14ac:dyDescent="0.25">
      <c r="A14">
        <v>10</v>
      </c>
      <c r="B14" t="s">
        <v>50</v>
      </c>
      <c r="C14" s="35" t="s">
        <v>68</v>
      </c>
      <c r="D14" s="35" t="s">
        <v>28</v>
      </c>
      <c r="E14" s="14" t="s">
        <v>80</v>
      </c>
      <c r="F14" s="14" t="s">
        <v>27</v>
      </c>
      <c r="G14" s="16"/>
      <c r="H14" s="16">
        <v>1</v>
      </c>
      <c r="I14" s="16"/>
      <c r="J14" s="16"/>
      <c r="K14" s="1"/>
      <c r="L14" s="1">
        <v>1</v>
      </c>
      <c r="M14" s="1"/>
      <c r="N14" s="1"/>
      <c r="O14" s="20"/>
      <c r="P14" s="18"/>
      <c r="Q14" s="18">
        <v>1</v>
      </c>
      <c r="R14" s="18"/>
      <c r="S14" s="43" t="s">
        <v>89</v>
      </c>
      <c r="T14" s="43"/>
    </row>
    <row r="15" spans="1:33" x14ac:dyDescent="0.25">
      <c r="A15">
        <v>11</v>
      </c>
      <c r="B15" t="s">
        <v>51</v>
      </c>
      <c r="C15" s="35" t="s">
        <v>72</v>
      </c>
      <c r="D15" s="35" t="s">
        <v>27</v>
      </c>
      <c r="E15" s="14" t="s">
        <v>78</v>
      </c>
      <c r="F15" s="14" t="s">
        <v>27</v>
      </c>
      <c r="G15" s="16">
        <v>1</v>
      </c>
      <c r="H15" s="16"/>
      <c r="I15" s="16"/>
      <c r="J15" s="16"/>
      <c r="K15" s="1">
        <v>1</v>
      </c>
      <c r="L15" s="1"/>
      <c r="M15" s="1"/>
      <c r="N15" s="1"/>
      <c r="O15" s="20"/>
      <c r="P15" s="18">
        <v>1</v>
      </c>
      <c r="Q15" s="18"/>
      <c r="R15" s="18"/>
      <c r="S15" s="43" t="s">
        <v>89</v>
      </c>
      <c r="T15" s="43"/>
    </row>
    <row r="16" spans="1:33" x14ac:dyDescent="0.25">
      <c r="A16">
        <v>12</v>
      </c>
      <c r="B16" t="s">
        <v>52</v>
      </c>
      <c r="C16" s="35" t="s">
        <v>68</v>
      </c>
      <c r="D16" s="35" t="s">
        <v>28</v>
      </c>
      <c r="E16" s="14" t="s">
        <v>81</v>
      </c>
      <c r="F16" s="14" t="s">
        <v>27</v>
      </c>
      <c r="G16" s="16">
        <v>1</v>
      </c>
      <c r="H16" s="16"/>
      <c r="I16" s="16"/>
      <c r="J16" s="16"/>
      <c r="K16" s="1">
        <v>1</v>
      </c>
      <c r="L16" s="1"/>
      <c r="M16" s="1"/>
      <c r="N16" s="1"/>
      <c r="O16" s="20"/>
      <c r="P16" s="18">
        <v>1</v>
      </c>
      <c r="Q16" s="18"/>
      <c r="R16" s="18"/>
      <c r="S16" s="43" t="s">
        <v>67</v>
      </c>
      <c r="T16" s="43"/>
    </row>
    <row r="17" spans="1:20" x14ac:dyDescent="0.25">
      <c r="A17">
        <v>13</v>
      </c>
      <c r="B17" t="s">
        <v>53</v>
      </c>
      <c r="C17" s="35" t="s">
        <v>68</v>
      </c>
      <c r="D17" s="35" t="s">
        <v>28</v>
      </c>
      <c r="E17" s="14" t="s">
        <v>76</v>
      </c>
      <c r="F17" s="14" t="s">
        <v>27</v>
      </c>
      <c r="G17" s="16">
        <v>1</v>
      </c>
      <c r="H17" s="16"/>
      <c r="I17" s="16"/>
      <c r="J17" s="16"/>
      <c r="K17" s="1">
        <v>1</v>
      </c>
      <c r="L17" s="1"/>
      <c r="M17" s="1"/>
      <c r="N17" s="1"/>
      <c r="O17" s="20">
        <v>1</v>
      </c>
      <c r="P17" s="18"/>
      <c r="Q17" s="18"/>
      <c r="R17" s="18"/>
      <c r="S17" s="43" t="s">
        <v>89</v>
      </c>
      <c r="T17" s="43"/>
    </row>
    <row r="18" spans="1:20" x14ac:dyDescent="0.25">
      <c r="A18">
        <v>14</v>
      </c>
      <c r="B18" t="s">
        <v>54</v>
      </c>
      <c r="C18" s="35" t="s">
        <v>82</v>
      </c>
      <c r="D18" s="35" t="s">
        <v>27</v>
      </c>
      <c r="E18" s="14" t="s">
        <v>83</v>
      </c>
      <c r="F18" s="14" t="s">
        <v>27</v>
      </c>
      <c r="G18" s="16">
        <v>1</v>
      </c>
      <c r="H18" s="16"/>
      <c r="I18" s="16"/>
      <c r="J18" s="16"/>
      <c r="K18" s="1">
        <v>1</v>
      </c>
      <c r="L18" s="1"/>
      <c r="M18" s="1"/>
      <c r="N18" s="1"/>
      <c r="O18" s="20">
        <v>1</v>
      </c>
      <c r="P18" s="18"/>
      <c r="Q18" s="18"/>
      <c r="R18" s="18"/>
      <c r="S18" s="43" t="s">
        <v>89</v>
      </c>
      <c r="T18" s="43"/>
    </row>
    <row r="19" spans="1:20" x14ac:dyDescent="0.25">
      <c r="A19">
        <v>15</v>
      </c>
      <c r="B19" t="s">
        <v>55</v>
      </c>
      <c r="C19" s="35" t="s">
        <v>75</v>
      </c>
      <c r="D19" s="35" t="s">
        <v>27</v>
      </c>
      <c r="E19" s="14" t="s">
        <v>81</v>
      </c>
      <c r="F19" s="14" t="s">
        <v>27</v>
      </c>
      <c r="G19" s="16"/>
      <c r="H19" s="16"/>
      <c r="I19" s="16"/>
      <c r="J19" s="16"/>
      <c r="K19" s="1"/>
      <c r="L19" s="1"/>
      <c r="M19" s="1"/>
      <c r="N19" s="1"/>
      <c r="O19" s="20"/>
      <c r="P19" s="18"/>
      <c r="Q19" s="18"/>
      <c r="R19" s="18"/>
      <c r="S19" s="43"/>
      <c r="T19" s="43"/>
    </row>
    <row r="20" spans="1:20" x14ac:dyDescent="0.25">
      <c r="A20">
        <v>16</v>
      </c>
      <c r="B20" t="s">
        <v>56</v>
      </c>
      <c r="C20" s="35" t="s">
        <v>72</v>
      </c>
      <c r="D20" s="35" t="s">
        <v>27</v>
      </c>
      <c r="E20" s="14" t="s">
        <v>69</v>
      </c>
      <c r="F20" s="14" t="s">
        <v>27</v>
      </c>
      <c r="G20" s="16"/>
      <c r="H20" s="16">
        <v>1</v>
      </c>
      <c r="I20" s="16"/>
      <c r="J20" s="16"/>
      <c r="K20" s="1"/>
      <c r="L20" s="1">
        <v>1</v>
      </c>
      <c r="M20" s="1"/>
      <c r="N20" s="1"/>
      <c r="O20" s="20"/>
      <c r="P20" s="18"/>
      <c r="Q20" s="18">
        <v>1</v>
      </c>
      <c r="R20" s="18"/>
      <c r="S20" s="43" t="s">
        <v>89</v>
      </c>
      <c r="T20" s="43"/>
    </row>
    <row r="21" spans="1:20" x14ac:dyDescent="0.25">
      <c r="A21">
        <v>17</v>
      </c>
      <c r="B21" t="s">
        <v>57</v>
      </c>
      <c r="C21" s="35" t="s">
        <v>68</v>
      </c>
      <c r="D21" s="35" t="s">
        <v>28</v>
      </c>
      <c r="E21" s="14" t="s">
        <v>84</v>
      </c>
      <c r="F21" s="14" t="s">
        <v>28</v>
      </c>
      <c r="G21" s="16"/>
      <c r="H21" s="16"/>
      <c r="I21" s="16"/>
      <c r="J21" s="16"/>
      <c r="K21" s="1"/>
      <c r="L21" s="1"/>
      <c r="M21" s="1"/>
      <c r="N21" s="1"/>
      <c r="O21" s="20"/>
      <c r="P21" s="18"/>
      <c r="Q21" s="18"/>
      <c r="R21" s="18"/>
      <c r="S21" s="43"/>
      <c r="T21" s="43"/>
    </row>
    <row r="22" spans="1:20" x14ac:dyDescent="0.25">
      <c r="A22">
        <v>18</v>
      </c>
      <c r="B22" t="s">
        <v>58</v>
      </c>
      <c r="C22" s="35" t="s">
        <v>70</v>
      </c>
      <c r="D22" s="35" t="s">
        <v>28</v>
      </c>
      <c r="E22" s="14" t="s">
        <v>85</v>
      </c>
      <c r="F22" s="14" t="s">
        <v>28</v>
      </c>
      <c r="G22" s="16">
        <v>1</v>
      </c>
      <c r="H22" s="16"/>
      <c r="I22" s="16"/>
      <c r="J22" s="16"/>
      <c r="K22" s="1"/>
      <c r="L22" s="1">
        <v>1</v>
      </c>
      <c r="M22" s="1"/>
      <c r="N22" s="1"/>
      <c r="O22" s="20"/>
      <c r="P22" s="18">
        <v>1</v>
      </c>
      <c r="Q22" s="18"/>
      <c r="R22" s="18"/>
      <c r="S22" s="43" t="s">
        <v>89</v>
      </c>
      <c r="T22" s="43"/>
    </row>
    <row r="23" spans="1:20" x14ac:dyDescent="0.25">
      <c r="A23">
        <v>19</v>
      </c>
      <c r="B23" t="s">
        <v>59</v>
      </c>
      <c r="C23" s="35" t="s">
        <v>68</v>
      </c>
      <c r="D23" s="35" t="s">
        <v>28</v>
      </c>
      <c r="E23" s="14" t="s">
        <v>86</v>
      </c>
      <c r="F23" s="14" t="s">
        <v>27</v>
      </c>
      <c r="G23" s="16">
        <v>1</v>
      </c>
      <c r="H23" s="16"/>
      <c r="I23" s="16"/>
      <c r="J23" s="16"/>
      <c r="K23" s="1">
        <v>1</v>
      </c>
      <c r="L23" s="1"/>
      <c r="M23" s="1"/>
      <c r="N23" s="1"/>
      <c r="O23" s="20">
        <v>1</v>
      </c>
      <c r="P23" s="18"/>
      <c r="Q23" s="18"/>
      <c r="R23" s="18"/>
      <c r="S23" s="43" t="s">
        <v>67</v>
      </c>
      <c r="T23" s="43"/>
    </row>
    <row r="24" spans="1:20" x14ac:dyDescent="0.25">
      <c r="A24">
        <v>20</v>
      </c>
      <c r="B24" t="s">
        <v>60</v>
      </c>
      <c r="C24" s="35" t="s">
        <v>68</v>
      </c>
      <c r="D24" s="35" t="s">
        <v>28</v>
      </c>
      <c r="E24" s="14" t="s">
        <v>87</v>
      </c>
      <c r="F24" s="14" t="s">
        <v>28</v>
      </c>
      <c r="G24" s="16"/>
      <c r="H24" s="16">
        <v>1</v>
      </c>
      <c r="I24" s="16"/>
      <c r="J24" s="16"/>
      <c r="K24" s="1"/>
      <c r="L24" s="1">
        <v>1</v>
      </c>
      <c r="M24" s="1"/>
      <c r="N24" s="1"/>
      <c r="O24" s="20"/>
      <c r="P24" s="18"/>
      <c r="Q24" s="18">
        <v>1</v>
      </c>
      <c r="R24" s="18"/>
      <c r="S24" s="43" t="s">
        <v>24</v>
      </c>
      <c r="T24" s="43"/>
    </row>
    <row r="25" spans="1:20" x14ac:dyDescent="0.25">
      <c r="A25">
        <v>21</v>
      </c>
      <c r="B25" t="s">
        <v>61</v>
      </c>
      <c r="C25" s="35" t="s">
        <v>68</v>
      </c>
      <c r="D25" s="35" t="s">
        <v>28</v>
      </c>
      <c r="E25" s="14" t="s">
        <v>69</v>
      </c>
      <c r="F25" s="14" t="s">
        <v>27</v>
      </c>
      <c r="G25" s="16"/>
      <c r="H25" s="16">
        <v>1</v>
      </c>
      <c r="I25" s="16"/>
      <c r="J25" s="16"/>
      <c r="K25" s="1"/>
      <c r="L25" s="1">
        <v>1</v>
      </c>
      <c r="M25" s="1"/>
      <c r="N25" s="1"/>
      <c r="O25" s="20"/>
      <c r="P25" s="18">
        <v>1</v>
      </c>
      <c r="Q25" s="18"/>
      <c r="R25" s="18"/>
      <c r="S25" s="43" t="s">
        <v>67</v>
      </c>
      <c r="T25" s="43"/>
    </row>
    <row r="26" spans="1:20" x14ac:dyDescent="0.25">
      <c r="A26">
        <v>22</v>
      </c>
      <c r="B26" t="s">
        <v>62</v>
      </c>
      <c r="C26" s="35" t="s">
        <v>74</v>
      </c>
      <c r="D26" s="35" t="s">
        <v>28</v>
      </c>
      <c r="E26" s="14" t="s">
        <v>85</v>
      </c>
      <c r="F26" s="14" t="s">
        <v>28</v>
      </c>
      <c r="G26" s="16">
        <v>1</v>
      </c>
      <c r="H26" s="16"/>
      <c r="I26" s="16"/>
      <c r="J26" s="16"/>
      <c r="K26" s="1">
        <v>1</v>
      </c>
      <c r="L26" s="1"/>
      <c r="M26" s="1"/>
      <c r="N26" s="1"/>
      <c r="O26" s="20"/>
      <c r="P26" s="18">
        <v>1</v>
      </c>
      <c r="Q26" s="18"/>
      <c r="R26" s="18"/>
      <c r="S26" s="43" t="s">
        <v>24</v>
      </c>
      <c r="T26" s="43"/>
    </row>
    <row r="27" spans="1:20" x14ac:dyDescent="0.25">
      <c r="A27">
        <v>23</v>
      </c>
      <c r="B27" t="s">
        <v>63</v>
      </c>
      <c r="C27" s="35" t="s">
        <v>70</v>
      </c>
      <c r="D27" s="35" t="s">
        <v>28</v>
      </c>
      <c r="E27" s="14" t="s">
        <v>73</v>
      </c>
      <c r="F27" s="14" t="s">
        <v>27</v>
      </c>
      <c r="G27" s="16">
        <v>1</v>
      </c>
      <c r="H27" s="16"/>
      <c r="I27" s="16"/>
      <c r="J27" s="16"/>
      <c r="K27" s="1">
        <v>1</v>
      </c>
      <c r="L27" s="1"/>
      <c r="M27" s="1"/>
      <c r="N27" s="1"/>
      <c r="O27" s="20">
        <v>1</v>
      </c>
      <c r="P27" s="18"/>
      <c r="Q27" s="18"/>
      <c r="R27" s="18"/>
      <c r="S27" s="43" t="s">
        <v>89</v>
      </c>
      <c r="T27" s="43"/>
    </row>
    <row r="28" spans="1:20" x14ac:dyDescent="0.25">
      <c r="A28">
        <v>24</v>
      </c>
      <c r="B28" t="s">
        <v>64</v>
      </c>
      <c r="C28" s="35" t="s">
        <v>68</v>
      </c>
      <c r="D28" s="35" t="s">
        <v>28</v>
      </c>
      <c r="E28" s="14" t="s">
        <v>69</v>
      </c>
      <c r="F28" s="14" t="s">
        <v>27</v>
      </c>
      <c r="G28" s="16"/>
      <c r="H28" s="16">
        <v>1</v>
      </c>
      <c r="I28" s="16"/>
      <c r="J28" s="16"/>
      <c r="K28" s="1"/>
      <c r="L28" s="1">
        <v>1</v>
      </c>
      <c r="M28" s="1"/>
      <c r="N28" s="1"/>
      <c r="O28" s="20"/>
      <c r="P28" s="18"/>
      <c r="Q28" s="18">
        <v>1</v>
      </c>
      <c r="R28" s="18"/>
      <c r="S28" s="43" t="s">
        <v>24</v>
      </c>
      <c r="T28" s="43"/>
    </row>
    <row r="29" spans="1:20" x14ac:dyDescent="0.25">
      <c r="A29">
        <v>25</v>
      </c>
      <c r="B29" t="s">
        <v>65</v>
      </c>
      <c r="C29" s="35" t="s">
        <v>74</v>
      </c>
      <c r="D29" s="35" t="s">
        <v>28</v>
      </c>
      <c r="E29" s="14" t="s">
        <v>85</v>
      </c>
      <c r="F29" s="14" t="s">
        <v>28</v>
      </c>
      <c r="G29" s="16"/>
      <c r="H29" s="16">
        <v>1</v>
      </c>
      <c r="I29" s="16"/>
      <c r="J29" s="16"/>
      <c r="K29" s="1"/>
      <c r="L29" s="1">
        <v>1</v>
      </c>
      <c r="M29" s="1"/>
      <c r="N29" s="1"/>
      <c r="O29" s="20"/>
      <c r="P29" s="18">
        <v>1</v>
      </c>
      <c r="Q29" s="18"/>
      <c r="R29" s="18"/>
      <c r="S29" s="43" t="s">
        <v>67</v>
      </c>
      <c r="T29" s="43"/>
    </row>
    <row r="30" spans="1:20" x14ac:dyDescent="0.25">
      <c r="A30">
        <v>26</v>
      </c>
      <c r="B30" t="s">
        <v>66</v>
      </c>
      <c r="C30" s="35" t="s">
        <v>70</v>
      </c>
      <c r="D30" s="35" t="s">
        <v>28</v>
      </c>
      <c r="E30" s="14" t="s">
        <v>73</v>
      </c>
      <c r="F30" s="14" t="s">
        <v>27</v>
      </c>
      <c r="G30" s="16">
        <v>1</v>
      </c>
      <c r="H30" s="16"/>
      <c r="I30" s="16"/>
      <c r="J30" s="16"/>
      <c r="K30" s="1">
        <v>1</v>
      </c>
      <c r="L30" s="1"/>
      <c r="M30" s="1"/>
      <c r="N30" s="1"/>
      <c r="O30" s="20">
        <v>1</v>
      </c>
      <c r="P30" s="18"/>
      <c r="Q30" s="18"/>
      <c r="R30" s="18"/>
      <c r="S30" s="43" t="s">
        <v>89</v>
      </c>
      <c r="T30" s="43"/>
    </row>
    <row r="31" spans="1:20" x14ac:dyDescent="0.25">
      <c r="A31">
        <v>27</v>
      </c>
      <c r="C31" s="35"/>
      <c r="D31" s="35"/>
      <c r="E31" s="14"/>
      <c r="F31" s="14"/>
      <c r="G31" s="16"/>
      <c r="H31" s="16"/>
      <c r="I31" s="16"/>
      <c r="J31" s="16"/>
      <c r="K31" s="1"/>
      <c r="L31" s="1"/>
      <c r="M31" s="1"/>
      <c r="N31" s="1"/>
      <c r="O31" s="20"/>
      <c r="P31" s="18"/>
      <c r="Q31" s="18"/>
      <c r="R31" s="18"/>
      <c r="S31" s="43"/>
      <c r="T31" s="43"/>
    </row>
    <row r="32" spans="1:20" x14ac:dyDescent="0.25">
      <c r="A32">
        <v>28</v>
      </c>
      <c r="C32" s="35"/>
      <c r="D32" s="35"/>
      <c r="E32" s="14"/>
      <c r="F32" s="14"/>
      <c r="G32" s="16"/>
      <c r="H32" s="16"/>
      <c r="I32" s="16"/>
      <c r="J32" s="16"/>
      <c r="K32" s="1"/>
      <c r="L32" s="1"/>
      <c r="M32" s="1"/>
      <c r="N32" s="1"/>
      <c r="O32" s="20"/>
      <c r="P32" s="18"/>
      <c r="Q32" s="18"/>
      <c r="R32" s="18"/>
      <c r="S32" s="43"/>
      <c r="T32" s="43"/>
    </row>
    <row r="33" spans="1:20" x14ac:dyDescent="0.25">
      <c r="A33">
        <v>29</v>
      </c>
      <c r="C33" s="12"/>
      <c r="D33" s="12"/>
      <c r="E33" s="14"/>
      <c r="F33" s="14"/>
      <c r="G33" s="16"/>
      <c r="H33" s="16"/>
      <c r="I33" s="16"/>
      <c r="J33" s="16"/>
      <c r="K33" s="1"/>
      <c r="L33" s="1"/>
      <c r="M33" s="1"/>
      <c r="N33" s="1"/>
      <c r="O33" s="20"/>
      <c r="P33" s="18"/>
      <c r="Q33" s="18"/>
      <c r="R33" s="18"/>
      <c r="S33" s="43"/>
      <c r="T33" s="43"/>
    </row>
    <row r="34" spans="1:20" x14ac:dyDescent="0.25">
      <c r="A34">
        <v>30</v>
      </c>
      <c r="C34" s="12"/>
      <c r="D34" s="12"/>
      <c r="E34" s="14"/>
      <c r="F34" s="14"/>
      <c r="G34" s="16"/>
      <c r="H34" s="16"/>
      <c r="I34" s="16"/>
      <c r="J34" s="16"/>
      <c r="K34" s="1"/>
      <c r="L34" s="1"/>
      <c r="M34" s="1"/>
      <c r="N34" s="1"/>
      <c r="O34" s="20"/>
      <c r="P34" s="18"/>
      <c r="Q34" s="18"/>
      <c r="R34" s="18"/>
      <c r="S34" s="43"/>
      <c r="T34" s="43"/>
    </row>
    <row r="35" spans="1:20" x14ac:dyDescent="0.25">
      <c r="A35">
        <v>31</v>
      </c>
      <c r="C35" s="12"/>
      <c r="D35" s="12"/>
      <c r="E35" s="14"/>
      <c r="F35" s="14"/>
      <c r="G35" s="16"/>
      <c r="H35" s="16"/>
      <c r="I35" s="16"/>
      <c r="J35" s="16"/>
      <c r="K35" s="1"/>
      <c r="L35" s="1"/>
      <c r="M35" s="1"/>
      <c r="N35" s="1"/>
      <c r="O35" s="20"/>
      <c r="P35" s="18"/>
      <c r="Q35" s="18"/>
      <c r="R35" s="18"/>
      <c r="S35" s="43"/>
      <c r="T35" s="43"/>
    </row>
    <row r="36" spans="1:20" ht="15.75" thickBot="1" x14ac:dyDescent="0.3">
      <c r="A36">
        <v>32</v>
      </c>
      <c r="C36" s="21"/>
      <c r="D36" s="21"/>
      <c r="E36" s="22"/>
      <c r="F36" s="22"/>
      <c r="G36" s="23"/>
      <c r="H36" s="23"/>
      <c r="I36" s="23"/>
      <c r="J36" s="23"/>
      <c r="K36" s="24"/>
      <c r="L36" s="24"/>
      <c r="M36" s="24"/>
      <c r="N36" s="24"/>
      <c r="O36" s="25"/>
      <c r="P36" s="26"/>
      <c r="Q36" s="26"/>
      <c r="R36" s="26"/>
      <c r="S36" s="49"/>
      <c r="T36" s="49"/>
    </row>
    <row r="37" spans="1:20" ht="15.75" thickTop="1" x14ac:dyDescent="0.25">
      <c r="A37" s="27"/>
      <c r="B37" s="52" t="s">
        <v>32</v>
      </c>
      <c r="C37" s="54" t="s">
        <v>36</v>
      </c>
      <c r="D37" s="55"/>
      <c r="E37" s="54" t="s">
        <v>33</v>
      </c>
      <c r="F37" s="55"/>
      <c r="G37" s="34" t="s">
        <v>19</v>
      </c>
      <c r="H37" s="10" t="s">
        <v>39</v>
      </c>
      <c r="I37" s="10" t="s">
        <v>22</v>
      </c>
      <c r="J37" s="10" t="s">
        <v>40</v>
      </c>
      <c r="K37" s="29" t="s">
        <v>15</v>
      </c>
      <c r="L37" s="29" t="s">
        <v>16</v>
      </c>
      <c r="M37" s="29" t="s">
        <v>30</v>
      </c>
      <c r="N37" s="29" t="s">
        <v>18</v>
      </c>
      <c r="O37" s="30" t="s">
        <v>19</v>
      </c>
      <c r="P37" s="29" t="s">
        <v>31</v>
      </c>
      <c r="Q37" s="29" t="s">
        <v>21</v>
      </c>
      <c r="R37" s="29" t="s">
        <v>22</v>
      </c>
      <c r="S37" s="47" t="s">
        <v>7</v>
      </c>
      <c r="T37" s="48"/>
    </row>
    <row r="38" spans="1:20" x14ac:dyDescent="0.25">
      <c r="A38" s="28"/>
      <c r="B38" s="53"/>
      <c r="C38" s="36" t="s">
        <v>27</v>
      </c>
      <c r="D38" s="36">
        <f>COUNTIF(D$5:D$32,"высокий уровень")</f>
        <v>7</v>
      </c>
      <c r="E38" s="32" t="s">
        <v>27</v>
      </c>
      <c r="F38" s="32">
        <f>COUNTIF(F$5:F$28,"высокий уровень")</f>
        <v>18</v>
      </c>
      <c r="G38" s="6">
        <f>SUM(G5:G35)</f>
        <v>12</v>
      </c>
      <c r="H38" s="6">
        <f t="shared" ref="H38:J38" si="1">SUM(H5:H35)</f>
        <v>8</v>
      </c>
      <c r="I38" s="6">
        <f t="shared" si="1"/>
        <v>2</v>
      </c>
      <c r="J38" s="6">
        <f t="shared" si="1"/>
        <v>0</v>
      </c>
      <c r="K38" s="5">
        <f>SUM(K5:K36)</f>
        <v>10</v>
      </c>
      <c r="L38" s="5">
        <f>SUM(L5:L36)</f>
        <v>10</v>
      </c>
      <c r="M38" s="5">
        <f t="shared" ref="M38:R38" si="2">SUM(M5:M36)</f>
        <v>2</v>
      </c>
      <c r="N38" s="5">
        <f t="shared" si="2"/>
        <v>0</v>
      </c>
      <c r="O38" s="33">
        <f>SUM(O5:O36)</f>
        <v>6</v>
      </c>
      <c r="P38" s="33">
        <f t="shared" si="2"/>
        <v>8</v>
      </c>
      <c r="Q38" s="33">
        <f t="shared" si="2"/>
        <v>6</v>
      </c>
      <c r="R38" s="33">
        <f t="shared" si="2"/>
        <v>2</v>
      </c>
      <c r="S38" s="33" t="s">
        <v>37</v>
      </c>
      <c r="T38" s="33">
        <f>COUNTIF(S$4:T$36,"звезда")</f>
        <v>9</v>
      </c>
    </row>
    <row r="39" spans="1:20" x14ac:dyDescent="0.25">
      <c r="A39" s="28"/>
      <c r="B39" s="53"/>
      <c r="C39" s="36" t="s">
        <v>28</v>
      </c>
      <c r="D39" s="36">
        <f>COUNTIF(D$5:D$32,"средний уровень")</f>
        <v>19</v>
      </c>
      <c r="E39" s="32" t="s">
        <v>28</v>
      </c>
      <c r="F39" s="32">
        <f>COUNTIF(F$5:F$32,"средний уровень")</f>
        <v>7</v>
      </c>
      <c r="G39" s="6"/>
      <c r="H39" s="6"/>
      <c r="I39" s="6"/>
      <c r="J39" s="6"/>
      <c r="K39" s="5"/>
      <c r="L39" s="5"/>
      <c r="M39" s="5"/>
      <c r="N39" s="5"/>
      <c r="O39" s="33"/>
      <c r="P39" s="33"/>
      <c r="Q39" s="33"/>
      <c r="R39" s="33"/>
      <c r="S39" s="33" t="s">
        <v>24</v>
      </c>
      <c r="T39" s="33">
        <f>COUNTIF(S$4:T$36,"принятый")</f>
        <v>6</v>
      </c>
    </row>
    <row r="40" spans="1:20" x14ac:dyDescent="0.25">
      <c r="A40" s="28"/>
      <c r="B40" s="53"/>
      <c r="C40" s="36" t="s">
        <v>29</v>
      </c>
      <c r="D40" s="36">
        <f>COUNTIF(D$5:D$32,"низкий уровень")</f>
        <v>0</v>
      </c>
      <c r="E40" s="32" t="s">
        <v>29</v>
      </c>
      <c r="F40" s="32">
        <f>COUNTIF(F$5:F$25,"низкий уровень")</f>
        <v>0</v>
      </c>
      <c r="G40" s="6"/>
      <c r="H40" s="6"/>
      <c r="I40" s="6"/>
      <c r="J40" s="6"/>
      <c r="K40" s="5"/>
      <c r="L40" s="5"/>
      <c r="M40" s="5"/>
      <c r="N40" s="5"/>
      <c r="O40" s="33"/>
      <c r="P40" s="33"/>
      <c r="Q40" s="33"/>
      <c r="R40" s="33"/>
      <c r="S40" s="33" t="s">
        <v>25</v>
      </c>
      <c r="T40" s="33">
        <f>COUNTIF(S$4:T$36,"предпочитаемый")</f>
        <v>6</v>
      </c>
    </row>
    <row r="41" spans="1:20" x14ac:dyDescent="0.25">
      <c r="A41" s="28"/>
      <c r="B41" s="53"/>
      <c r="C41" s="31"/>
      <c r="D41" s="31"/>
      <c r="E41" s="32"/>
      <c r="F41" s="32"/>
      <c r="G41" s="6"/>
      <c r="H41" s="6"/>
      <c r="I41" s="6"/>
      <c r="J41" s="6"/>
      <c r="K41" s="5"/>
      <c r="L41" s="5"/>
      <c r="M41" s="5"/>
      <c r="N41" s="5"/>
      <c r="O41" s="33"/>
      <c r="P41" s="33"/>
      <c r="Q41" s="33"/>
      <c r="R41" s="33"/>
      <c r="S41" s="33" t="s">
        <v>26</v>
      </c>
      <c r="T41" s="33">
        <f>COUNTIF(S$4:T$36,"изолированный")</f>
        <v>1</v>
      </c>
    </row>
    <row r="42" spans="1:20" x14ac:dyDescent="0.25">
      <c r="A42" s="28"/>
      <c r="B42" s="53"/>
      <c r="C42" s="31"/>
      <c r="D42" s="31"/>
      <c r="E42" s="32"/>
      <c r="F42" s="32"/>
      <c r="G42" s="6"/>
      <c r="H42" s="6"/>
      <c r="I42" s="6"/>
      <c r="J42" s="6"/>
      <c r="K42" s="5"/>
      <c r="L42" s="5"/>
      <c r="M42" s="5"/>
      <c r="N42" s="5"/>
      <c r="O42" s="33"/>
      <c r="P42" s="33"/>
      <c r="Q42" s="33"/>
      <c r="R42" s="33"/>
      <c r="S42" s="33"/>
      <c r="T42" s="33"/>
    </row>
    <row r="43" spans="1:20" s="4" customFormat="1" x14ac:dyDescent="0.25"/>
    <row r="44" spans="1:20" s="4" customFormat="1" x14ac:dyDescent="0.25"/>
    <row r="45" spans="1:20" s="4" customFormat="1" x14ac:dyDescent="0.25"/>
    <row r="46" spans="1:20" s="4" customFormat="1" x14ac:dyDescent="0.25"/>
    <row r="47" spans="1:20" s="4" customFormat="1" x14ac:dyDescent="0.25"/>
    <row r="48" spans="1:20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</sheetData>
  <mergeCells count="51">
    <mergeCell ref="B37:B42"/>
    <mergeCell ref="C37:D37"/>
    <mergeCell ref="E37:F37"/>
    <mergeCell ref="B1:AG1"/>
    <mergeCell ref="A2:B2"/>
    <mergeCell ref="A3:B3"/>
    <mergeCell ref="E2:F2"/>
    <mergeCell ref="E3:F3"/>
    <mergeCell ref="C2:D2"/>
    <mergeCell ref="C3:D3"/>
    <mergeCell ref="K2:N2"/>
    <mergeCell ref="K3:N3"/>
    <mergeCell ref="S14:T14"/>
    <mergeCell ref="S32:T32"/>
    <mergeCell ref="S15:T15"/>
    <mergeCell ref="S16:T16"/>
    <mergeCell ref="S12:T12"/>
    <mergeCell ref="S13:T13"/>
    <mergeCell ref="S4:T4"/>
    <mergeCell ref="S5:T5"/>
    <mergeCell ref="S6:T6"/>
    <mergeCell ref="S7:T7"/>
    <mergeCell ref="S8:T8"/>
    <mergeCell ref="S37:T37"/>
    <mergeCell ref="S33:T33"/>
    <mergeCell ref="S34:T34"/>
    <mergeCell ref="S35:T35"/>
    <mergeCell ref="S36:T36"/>
    <mergeCell ref="S30:T30"/>
    <mergeCell ref="S31:T31"/>
    <mergeCell ref="S23:T23"/>
    <mergeCell ref="S24:T24"/>
    <mergeCell ref="S25:T25"/>
    <mergeCell ref="S26:T26"/>
    <mergeCell ref="S27:T27"/>
    <mergeCell ref="G3:J3"/>
    <mergeCell ref="G2:J2"/>
    <mergeCell ref="O2:T2"/>
    <mergeCell ref="S28:T28"/>
    <mergeCell ref="S29:T29"/>
    <mergeCell ref="S18:T18"/>
    <mergeCell ref="S19:T19"/>
    <mergeCell ref="S20:T20"/>
    <mergeCell ref="S21:T21"/>
    <mergeCell ref="S22:T22"/>
    <mergeCell ref="S17:T17"/>
    <mergeCell ref="O3:R3"/>
    <mergeCell ref="S3:T3"/>
    <mergeCell ref="S9:T9"/>
    <mergeCell ref="S10:T10"/>
    <mergeCell ref="S11:T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Загороднева Галина Васильевна</cp:lastModifiedBy>
  <cp:lastPrinted>2025-04-08T03:33:37Z</cp:lastPrinted>
  <dcterms:created xsi:type="dcterms:W3CDTF">2023-02-15T06:11:17Z</dcterms:created>
  <dcterms:modified xsi:type="dcterms:W3CDTF">2026-05-28T04:41:53Z</dcterms:modified>
</cp:coreProperties>
</file>